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<sst xmlns="http://schemas.openxmlformats.org/spreadsheetml/2006/main" count="317" uniqueCount="256">
  <si>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</si>
  <si>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</si>
  <si>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</si>
  <si>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</si>
  <si>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</si>
  <si>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</si>
  <si>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</si>
  <si>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</si>
  <si>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</si>
  <si>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</si>
  <si>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</si>
  <si>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</si>
  <si>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</si>
  <si>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</si>
  <si>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</si>
  <si>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</si>
  <si>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</si>
  <si>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</si>
  <si>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</si>
  <si>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</si>
  <si>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</si>
  <si>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</si>
  <si>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</si>
  <si>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</si>
  <si>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</si>
  <si>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</si>
  <si>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</si>
  <si>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</si>
  <si>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</si>
  <si>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</si>
  <si>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</si>
  <si>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</si>
  <si>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</si>
  <si>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</si>
  <si>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</si>
  <si>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</si>
  <si>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</si>
  <si>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</si>
  <si>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</si>
  <si>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</si>
  <si>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</si>
  <si>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</si>
  <si>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</si>
  <si>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</si>
  <si>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</si>
  <si>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</si>
  <si>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</si>
  <si>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</si>
  <si>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</si>
  <si>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</si>
  <si>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</si>
  <si>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</si>
  <si>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</si>
  <si>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</si>
  <si>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</si>
  <si>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</si>
  <si>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</si>
  <si>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</si>
  <si>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</si>
  <si>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</si>
  <si>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</si>
  <si>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</si>
  <si>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</si>
  <si>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</si>
  <si>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</si>
  <si>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</si>
  <si>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</si>
  <si>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</si>
  <si>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</si>
  <si>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</si>
  <si>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</si>
  <si>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</si>
  <si>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</si>
  <si>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</si>
  <si>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</si>
  <si>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</si>
  <si>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</si>
  <si>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</si>
  <si>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</si>
  <si>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</si>
  <si>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</si>
  <si>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</si>
  <si>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</si>
  <si>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</si>
  <si>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</si>
  <si>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</si>
  <si>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</si>
  <si>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</si>
  <si>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</si>
  <si>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</si>
  <si>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</si>
  <si>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</si>
  <si>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</si>
  <si>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</si>
  <si>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</si>
  <si>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</si>
  <si>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</si>
  <si>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</si>
  <si>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</si>
  <si>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</si>
  <si>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</si>
  <si>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</si>
  <si>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</si>
  <si>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</si>
  <si>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</si>
  <si>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</si>
  <si>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</si>
  <si>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</si>
  <si>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</si>
  <si>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</si>
  <si>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</si>
  <si>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</si>
  <si>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</si>
  <si>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</si>
  <si>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</si>
  <si>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</si>
  <si>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</si>
  <si>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</si>
  <si>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</si>
  <si>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</si>
  <si>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</si>
  <si>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</si>
  <si>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</si>
  <si>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</si>
  <si>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</si>
  <si>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</si>
  <si>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</si>
  <si>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</si>
  <si>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</si>
  <si>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</si>
  <si>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</si>
  <si>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</si>
  <si>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</si>
  <si>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</si>
  <si>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</si>
  <si>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</si>
  <si>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</si>
  <si>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</si>
  <si>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</si>
  <si>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</si>
  <si>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</si>
  <si>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</si>
  <si>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</si>
  <si>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</si>
  <si>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</si>
  <si>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</si>
  <si>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</si>
  <si>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</si>
  <si>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</si>
  <si>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</si>
  <si>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</si>
  <si>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</si>
  <si>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</si>
  <si>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</si>
  <si>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</si>
  <si>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</si>
  <si>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</si>
  <si>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</si>
  <si>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</si>
  <si>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</si>
  <si>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</si>
  <si>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</si>
  <si>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</si>
  <si>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</si>
  <si>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</si>
  <si>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</si>
  <si>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</si>
  <si>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</si>
  <si>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</si>
  <si>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</si>
  <si>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</si>
  <si>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</si>
  <si>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</si>
  <si>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</si>
  <si>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</si>
  <si>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</si>
  <si>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</si>
  <si>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</si>
  <si>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</si>
  <si>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</si>
  <si>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</si>
  <si>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</si>
  <si>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</si>
  <si>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</si>
  <si>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</si>
  <si>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</si>
  <si>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</si>
  <si>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</si>
  <si>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</si>
  <si>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</si>
  <si>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</si>
  <si>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</si>
  <si>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</si>
  <si>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</si>
  <si>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</si>
  <si>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</si>
  <si>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</si>
  <si>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</si>
  <si>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</si>
  <si>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</si>
  <si>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</si>
  <si>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</si>
  <si>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</si>
  <si>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</si>
  <si>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</si>
  <si>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</si>
  <si>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</si>
  <si>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</si>
  <si>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</si>
  <si>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</si>
  <si>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</si>
  <si>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</si>
  <si>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</si>
  <si>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</si>
  <si>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</si>
  <si>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</si>
  <si>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</si>
  <si>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</si>
  <si>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</si>
  <si>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</si>
  <si>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</si>
  <si>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</si>
  <si>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</si>
  <si>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</si>
  <si>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</si>
  <si>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</si>
  <si>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</si>
  <si>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</si>
  <si>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</si>
  <si>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</si>
  <si>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</si>
  <si>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</si>
  <si>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</si>
  <si>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</si>
  <si>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</si>
  <si>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</si>
  <si>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</si>
  <si>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</si>
  <si>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</si>
  <si>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</si>
  <si>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</si>
  <si>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</si>
  <si>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</si>
  <si>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</si>
  <si>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М.П. Данилюк</t>
  </si>
  <si>
    <t xml:space="preserve">О.В. Мартищук </t>
  </si>
  <si>
    <t>(034)32 2-11-38</t>
  </si>
  <si>
    <t>(034)32 2-15-36</t>
  </si>
  <si>
    <t>inbox@vr.if.court.gov.ua</t>
  </si>
  <si>
    <t>1 липня 2016 року</t>
  </si>
  <si>
    <t>перше півріччя 2016 року</t>
  </si>
  <si>
    <t>Верховинський районний суд Івано-Франківської області</t>
  </si>
  <si>
    <t xml:space="preserve">Місцезнаходження: </t>
  </si>
  <si>
    <t>78700. Івано-Франківська область</t>
  </si>
  <si>
    <t>смт. Верховина</t>
  </si>
  <si>
    <t>вул. Жаб’євська. 76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</si>
</sst>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19</v>
      </c>
      <c r="F10" s="113">
        <v>17</v>
      </c>
      <c r="G10" s="113">
        <v>18</v>
      </c>
      <c r="H10" s="113"/>
      <c r="I10" s="113"/>
      <c r="J10" s="113">
        <v>2</v>
      </c>
      <c r="K10" s="113">
        <v>16</v>
      </c>
      <c r="L10" s="113"/>
      <c r="M10" s="117">
        <v>1</v>
      </c>
      <c r="N10" s="98"/>
      <c r="O10" s="120">
        <f>E10-F10</f>
        <v>2</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5</v>
      </c>
      <c r="F15" s="113">
        <v>5</v>
      </c>
      <c r="G15" s="113">
        <v>5</v>
      </c>
      <c r="H15" s="113"/>
      <c r="I15" s="113">
        <v>1</v>
      </c>
      <c r="J15" s="113">
        <v>1</v>
      </c>
      <c r="K15" s="113">
        <v>3</v>
      </c>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5</v>
      </c>
      <c r="F21" s="113">
        <v>5</v>
      </c>
      <c r="G21" s="113">
        <v>5</v>
      </c>
      <c r="H21" s="113"/>
      <c r="I21" s="113">
        <v>1</v>
      </c>
      <c r="J21" s="113">
        <v>1</v>
      </c>
      <c r="K21" s="113">
        <v>3</v>
      </c>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24</v>
      </c>
      <c r="F23" s="119">
        <f>F10+F12+F15+F22</f>
        <v>22</v>
      </c>
      <c r="G23" s="113">
        <f>G10+G12+G15+G22</f>
        <v>23</v>
      </c>
      <c r="H23" s="113">
        <f>H10+H15</f>
        <v>0</v>
      </c>
      <c r="I23" s="113">
        <f>I10+I15</f>
        <v>1</v>
      </c>
      <c r="J23" s="113">
        <f>J10+J12+J15</f>
        <v>3</v>
      </c>
      <c r="K23" s="113">
        <f>K10+K12+K15</f>
        <v>19</v>
      </c>
      <c r="L23" s="113">
        <f>L10+L12+L15+L22</f>
        <v>0</v>
      </c>
      <c r="M23" s="119">
        <f>M10+M12+M15+M22</f>
        <v>1</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25</v>
      </c>
      <c r="G31" s="121">
        <v>19</v>
      </c>
      <c r="H31" s="121">
        <v>18</v>
      </c>
      <c r="I31" s="121">
        <v>12</v>
      </c>
      <c r="J31" s="121">
        <v>12</v>
      </c>
      <c r="K31" s="121">
        <v>2</v>
      </c>
      <c r="L31" s="121">
        <v>4</v>
      </c>
      <c r="M31" s="121"/>
      <c r="N31" s="121">
        <v>7</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&amp;L9DDAD359&amp;CФорма № 2-А, Підрозділ: Верховинський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1</v>
      </c>
      <c r="E9" s="98">
        <v>2</v>
      </c>
      <c r="F9" s="98">
        <v>1</v>
      </c>
      <c r="G9" s="98">
        <v>1</v>
      </c>
      <c r="H9" s="98"/>
      <c r="I9" s="98"/>
      <c r="J9" s="98">
        <v>1</v>
      </c>
      <c r="K9" s="116"/>
      <c r="L9" s="98"/>
      <c r="M9" s="172">
        <v>487</v>
      </c>
      <c r="N9" s="173">
        <v>487</v>
      </c>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v>1</v>
      </c>
      <c r="D10" s="98">
        <v>1</v>
      </c>
      <c r="E10" s="98">
        <v>2</v>
      </c>
      <c r="F10" s="98">
        <v>1</v>
      </c>
      <c r="G10" s="98">
        <v>1</v>
      </c>
      <c r="H10" s="98"/>
      <c r="I10" s="98"/>
      <c r="J10" s="98">
        <v>1</v>
      </c>
      <c r="K10" s="116"/>
      <c r="L10" s="98"/>
      <c r="M10" s="172">
        <v>487</v>
      </c>
      <c r="N10" s="173">
        <v>487</v>
      </c>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4</v>
      </c>
      <c r="E12" s="98">
        <v>2</v>
      </c>
      <c r="F12" s="98">
        <v>2</v>
      </c>
      <c r="G12" s="98">
        <v>2</v>
      </c>
      <c r="H12" s="98"/>
      <c r="I12" s="98"/>
      <c r="J12" s="98"/>
      <c r="K12" s="116">
        <v>2</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2</v>
      </c>
      <c r="F24" s="98">
        <v>2</v>
      </c>
      <c r="G24" s="98">
        <v>2</v>
      </c>
      <c r="H24" s="98"/>
      <c r="I24" s="98"/>
      <c r="J24" s="98"/>
      <c r="K24" s="116">
        <v>2</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2</v>
      </c>
      <c r="E26" s="98"/>
      <c r="F26" s="98"/>
      <c r="G26" s="98"/>
      <c r="H26" s="98"/>
      <c r="I26" s="98"/>
      <c r="J26" s="98"/>
      <c r="K26" s="116">
        <v>2</v>
      </c>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v>1</v>
      </c>
      <c r="F43" s="98"/>
      <c r="G43" s="98"/>
      <c r="H43" s="98"/>
      <c r="I43" s="98">
        <v>1</v>
      </c>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v>1</v>
      </c>
      <c r="F45" s="98"/>
      <c r="G45" s="98"/>
      <c r="H45" s="98"/>
      <c r="I45" s="98">
        <v>1</v>
      </c>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c r="G46" s="98"/>
      <c r="H46" s="98"/>
      <c r="I46" s="98">
        <v>1</v>
      </c>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3</v>
      </c>
      <c r="D88" s="98">
        <v>12</v>
      </c>
      <c r="E88" s="98">
        <v>11</v>
      </c>
      <c r="F88" s="98">
        <v>8</v>
      </c>
      <c r="G88" s="98">
        <v>8</v>
      </c>
      <c r="H88" s="98"/>
      <c r="I88" s="98">
        <v>1</v>
      </c>
      <c r="J88" s="98">
        <v>2</v>
      </c>
      <c r="K88" s="116">
        <v>4</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3</v>
      </c>
      <c r="D90" s="98">
        <v>10</v>
      </c>
      <c r="E90" s="98">
        <v>10</v>
      </c>
      <c r="F90" s="98">
        <v>7</v>
      </c>
      <c r="G90" s="98">
        <v>7</v>
      </c>
      <c r="H90" s="98"/>
      <c r="I90" s="98">
        <v>1</v>
      </c>
      <c r="J90" s="98">
        <v>2</v>
      </c>
      <c r="K90" s="116">
        <v>3</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3</v>
      </c>
      <c r="D94" s="98">
        <v>10</v>
      </c>
      <c r="E94" s="98">
        <v>10</v>
      </c>
      <c r="F94" s="98">
        <v>7</v>
      </c>
      <c r="G94" s="98">
        <v>7</v>
      </c>
      <c r="H94" s="98"/>
      <c r="I94" s="98">
        <v>1</v>
      </c>
      <c r="J94" s="98">
        <v>2</v>
      </c>
      <c r="K94" s="116">
        <v>3</v>
      </c>
      <c r="L94" s="98"/>
      <c r="M94" s="172"/>
      <c r="N94" s="173"/>
      <c r="O94" s="172"/>
      <c r="P94" s="60"/>
    </row>
    <row r="95" spans="1:16" s="4" customFormat="1" ht="25.5" customHeight="1">
      <c r="A95" s="44">
        <v>88</v>
      </c>
      <c r="B95" s="129" t="s">
        <v>68</v>
      </c>
      <c r="C95" s="112"/>
      <c r="D95" s="98">
        <v>2</v>
      </c>
      <c r="E95" s="98">
        <v>1</v>
      </c>
      <c r="F95" s="98">
        <v>1</v>
      </c>
      <c r="G95" s="98">
        <v>1</v>
      </c>
      <c r="H95" s="98"/>
      <c r="I95" s="98"/>
      <c r="J95" s="98"/>
      <c r="K95" s="116">
        <v>1</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v>2</v>
      </c>
      <c r="E97" s="98">
        <v>1</v>
      </c>
      <c r="F97" s="98">
        <v>1</v>
      </c>
      <c r="G97" s="98">
        <v>1</v>
      </c>
      <c r="H97" s="98"/>
      <c r="I97" s="98"/>
      <c r="J97" s="98"/>
      <c r="K97" s="116">
        <v>1</v>
      </c>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1</v>
      </c>
      <c r="D103" s="98">
        <v>2</v>
      </c>
      <c r="E103" s="98">
        <v>2</v>
      </c>
      <c r="F103" s="98">
        <v>1</v>
      </c>
      <c r="G103" s="98">
        <v>1</v>
      </c>
      <c r="H103" s="98"/>
      <c r="I103" s="98"/>
      <c r="J103" s="98">
        <v>1</v>
      </c>
      <c r="K103" s="116">
        <v>1</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v>
      </c>
      <c r="D108" s="98">
        <v>1</v>
      </c>
      <c r="E108" s="98">
        <v>1</v>
      </c>
      <c r="F108" s="98"/>
      <c r="G108" s="98"/>
      <c r="H108" s="98"/>
      <c r="I108" s="98"/>
      <c r="J108" s="98">
        <v>1</v>
      </c>
      <c r="K108" s="116">
        <v>1</v>
      </c>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6</v>
      </c>
      <c r="D114" s="112">
        <f aca="true" t="shared" si="0" ref="D114:O114">SUM(D8,D9,D12,D29,D30,D43,D49,D52,D79,D88,D103,D109,D113)</f>
        <v>19</v>
      </c>
      <c r="E114" s="112">
        <f t="shared" si="0"/>
        <v>18</v>
      </c>
      <c r="F114" s="112">
        <f t="shared" si="0"/>
        <v>12</v>
      </c>
      <c r="G114" s="112">
        <f t="shared" si="0"/>
        <v>12</v>
      </c>
      <c r="H114" s="112">
        <f t="shared" si="0"/>
        <v>0</v>
      </c>
      <c r="I114" s="112">
        <f t="shared" si="0"/>
        <v>2</v>
      </c>
      <c r="J114" s="112">
        <f t="shared" si="0"/>
        <v>4</v>
      </c>
      <c r="K114" s="112">
        <f t="shared" si="0"/>
        <v>7</v>
      </c>
      <c r="L114" s="112">
        <f t="shared" si="0"/>
        <v>0</v>
      </c>
      <c r="M114" s="173">
        <f t="shared" si="0"/>
        <v>487</v>
      </c>
      <c r="N114" s="173">
        <f t="shared" si="0"/>
        <v>487</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&amp;L9DDAD359&amp;CФорма № 2-А, Підрозділ: Верховинський районний суд Івано-Франківської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&amp;L9DDAD359&amp;CФорма № 2-А, Підрозділ: Верховинський 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4</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5</v>
      </c>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13</v>
      </c>
      <c r="L17" s="33"/>
      <c r="M17" s="23"/>
      <c r="N17" s="20"/>
      <c r="O17" s="20"/>
      <c r="P17" s="20"/>
    </row>
    <row r="18" spans="1:16" s="10" customFormat="1" ht="14.25" customHeight="1">
      <c r="A18" s="2">
        <v>14</v>
      </c>
      <c r="B18" s="273" t="s">
        <v>127</v>
      </c>
      <c r="C18" s="274"/>
      <c r="D18" s="274"/>
      <c r="E18" s="274"/>
      <c r="F18" s="274"/>
      <c r="G18" s="274"/>
      <c r="H18" s="274"/>
      <c r="I18" s="274"/>
      <c r="J18" s="275"/>
      <c r="K18" s="113">
        <v>1</v>
      </c>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247</v>
      </c>
      <c r="F37" s="262"/>
      <c r="G37" s="262"/>
      <c r="H37" s="154"/>
      <c r="I37" s="154"/>
      <c r="J37" s="161"/>
      <c r="K37" s="160"/>
      <c r="L37" s="163"/>
      <c r="M37" s="163"/>
      <c r="N37" s="163"/>
      <c r="O37" s="84"/>
    </row>
    <row r="38" spans="1:15" ht="15.75" customHeight="1">
      <c r="A38" s="83"/>
      <c r="B38" s="154" t="s">
        <v>235</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&amp;L9DDAD359&amp;CФорма № 2-А, Підрозділ: Верховинський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251</v>
      </c>
      <c r="D24" s="349"/>
      <c r="E24" s="349"/>
      <c r="F24" s="349"/>
      <c r="G24" s="349"/>
      <c r="H24" s="349"/>
      <c r="I24" s="349"/>
      <c r="J24" s="350"/>
    </row>
    <row r="25" spans="1:10" ht="19.5" customHeight="1">
      <c r="A25" s="347" t="s">
        <v>252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&amp;L9DDAD359&amp;C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2016-08-17T09:35:02Z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9DDAD359</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